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29" i="1" l="1"/>
  <c r="D22" i="1"/>
  <c r="C5" i="1"/>
  <c r="C4" i="1"/>
  <c r="C6" i="1" s="1"/>
  <c r="C22" i="1" s="1"/>
  <c r="E22" i="1" l="1"/>
</calcChain>
</file>

<file path=xl/sharedStrings.xml><?xml version="1.0" encoding="utf-8"?>
<sst xmlns="http://schemas.openxmlformats.org/spreadsheetml/2006/main" count="52" uniqueCount="43">
  <si>
    <t>Projections</t>
  </si>
  <si>
    <t>2013/14</t>
  </si>
  <si>
    <t>2014/15</t>
  </si>
  <si>
    <t>2015/16</t>
  </si>
  <si>
    <t>2016/17</t>
  </si>
  <si>
    <t>2017/18</t>
  </si>
  <si>
    <t>2018/19</t>
  </si>
  <si>
    <t>2019/20</t>
  </si>
  <si>
    <t>Import</t>
  </si>
  <si>
    <t>Export</t>
  </si>
  <si>
    <t>VOLUME PROJECTIONS</t>
  </si>
  <si>
    <t>Total</t>
  </si>
  <si>
    <t>Actual</t>
  </si>
  <si>
    <t>2012 Jan</t>
  </si>
  <si>
    <t>2012 Feb</t>
  </si>
  <si>
    <t>2012 Mar</t>
  </si>
  <si>
    <t>2012 Apr</t>
  </si>
  <si>
    <t>2012 May</t>
  </si>
  <si>
    <t>2012 Jun</t>
  </si>
  <si>
    <t>2012 Jul</t>
  </si>
  <si>
    <t>2012 Aug</t>
  </si>
  <si>
    <t>2012 Sep</t>
  </si>
  <si>
    <t>2012 Oct</t>
  </si>
  <si>
    <t>2012 Nov</t>
  </si>
  <si>
    <t>2012 Dec*</t>
  </si>
  <si>
    <t>Exports</t>
  </si>
  <si>
    <t>Imports</t>
  </si>
  <si>
    <t>2013 Jan*</t>
  </si>
  <si>
    <t>2013 Feb*</t>
  </si>
  <si>
    <t>2013 Mar*</t>
  </si>
  <si>
    <t>2012/13</t>
  </si>
  <si>
    <t>ACTUAL</t>
  </si>
  <si>
    <t>Projection</t>
  </si>
  <si>
    <t>Projected 2012/13</t>
  </si>
  <si>
    <t>Projected 2013/14</t>
  </si>
  <si>
    <t>Volume Variance Analysis</t>
  </si>
  <si>
    <t>1. Projection for 2012/13 based on 8 months of actual and 4 months of forecast using a rolling average.</t>
  </si>
  <si>
    <t>Explanation of Variance</t>
  </si>
  <si>
    <t>Actual Data from RGT Market Statistics</t>
  </si>
  <si>
    <t>Variance</t>
  </si>
  <si>
    <t>1. Manufacturer 1 additional export to China.</t>
  </si>
  <si>
    <t>3. General Growth projection (NAAMSA Members consensual view for SA)</t>
  </si>
  <si>
    <t>2. Manufacturer 2 ramp up to 100% for their export program.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</si>
</sst>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u/>
      <sz val="10"/>
      <color theme="1"/>
      <name val="Tahoma"/>
      <family val="2"/>
    </font>
    <font>
      <i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3" fontId="1" fillId="0" borderId="1" xfId="0" applyNumberFormat="1" applyFont="1" applyBorder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/>
    <xf numFmtId="1" fontId="1" fillId="0" borderId="0" xfId="0" applyNumberFormat="1" applyFont="1"/>
    <xf numFmtId="0" fontId="4" fillId="0" borderId="0" xfId="0" applyFont="1"/>
    <xf numFmtId="4" fontId="1" fillId="0" borderId="7" xfId="0" applyNumberFormat="1" applyFont="1" applyBorder="1"/>
    <xf numFmtId="4" fontId="1" fillId="0" borderId="8" xfId="0" applyNumberFormat="1" applyFont="1" applyBorder="1"/>
    <xf numFmtId="4" fontId="1" fillId="0" borderId="9" xfId="0" applyNumberFormat="1" applyFont="1" applyBorder="1"/>
    <xf numFmtId="0" fontId="1" fillId="0" borderId="10" xfId="0" applyFont="1" applyBorder="1"/>
    <xf numFmtId="0" fontId="3" fillId="4" borderId="11" xfId="0" applyFont="1" applyFill="1" applyBorder="1"/>
    <xf numFmtId="3" fontId="3" fillId="4" borderId="11" xfId="0" applyNumberFormat="1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A29" sqref="A29"/>
    </sheetView>
  </sheetViews>
  <sheetFormatPr defaultRowHeight="12.75" x14ac:dyDescent="0.2"/>
  <cols>
    <col min="1" max="2" width="9.140625" style="1"/>
    <col min="3" max="16" width="13.5703125" style="1" customWidth="1"/>
    <col min="17" max="16384" width="9.140625" style="1"/>
  </cols>
  <sheetData>
    <row r="1" spans="1:16" ht="20.100000000000001" customHeight="1" x14ac:dyDescent="0.2">
      <c r="A1" s="19" t="s">
        <v>10</v>
      </c>
      <c r="B1" s="20"/>
      <c r="C1" s="20"/>
      <c r="D1" s="20"/>
      <c r="E1" s="20"/>
      <c r="F1" s="20"/>
      <c r="G1" s="20"/>
      <c r="H1" s="20"/>
      <c r="I1" s="20"/>
      <c r="J1" s="21"/>
    </row>
    <row r="2" spans="1:16" ht="20.100000000000001" customHeight="1" x14ac:dyDescent="0.2">
      <c r="A2" s="3"/>
      <c r="B2" s="3" t="s">
        <v>12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</row>
    <row r="3" spans="1:16" ht="20.100000000000001" customHeight="1" x14ac:dyDescent="0.2">
      <c r="A3" s="4"/>
      <c r="B3" s="4">
        <v>2011</v>
      </c>
      <c r="C3" s="4" t="s">
        <v>30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</row>
    <row r="4" spans="1:16" ht="20.100000000000001" customHeight="1" x14ac:dyDescent="0.2">
      <c r="A4" s="2" t="s">
        <v>8</v>
      </c>
      <c r="B4" s="5">
        <v>312153</v>
      </c>
      <c r="C4" s="5">
        <f>SUM(E14:P14)</f>
        <v>362453.80452154909</v>
      </c>
      <c r="D4" s="5">
        <v>392000</v>
      </c>
      <c r="E4" s="5">
        <v>405000</v>
      </c>
      <c r="F4" s="5">
        <v>425000</v>
      </c>
      <c r="G4" s="5">
        <v>450000</v>
      </c>
      <c r="H4" s="5">
        <v>475000</v>
      </c>
      <c r="I4" s="5">
        <v>550000</v>
      </c>
      <c r="J4" s="5">
        <v>600000</v>
      </c>
    </row>
    <row r="5" spans="1:16" ht="20.100000000000001" customHeight="1" x14ac:dyDescent="0.2">
      <c r="A5" s="2" t="s">
        <v>9</v>
      </c>
      <c r="B5" s="5">
        <v>271654</v>
      </c>
      <c r="C5" s="5">
        <f>SUM(E13:P13)</f>
        <v>296285.10211051157</v>
      </c>
      <c r="D5" s="5">
        <v>360000</v>
      </c>
      <c r="E5" s="5">
        <v>375000</v>
      </c>
      <c r="F5" s="5">
        <v>400000</v>
      </c>
      <c r="G5" s="5">
        <v>425000</v>
      </c>
      <c r="H5" s="5">
        <v>475000</v>
      </c>
      <c r="I5" s="5">
        <v>500000</v>
      </c>
      <c r="J5" s="5">
        <v>550000</v>
      </c>
    </row>
    <row r="6" spans="1:16" ht="20.100000000000001" customHeight="1" x14ac:dyDescent="0.2">
      <c r="A6" s="2" t="s">
        <v>11</v>
      </c>
      <c r="B6" s="5">
        <v>583807</v>
      </c>
      <c r="C6" s="5">
        <f>SUM(C4:C5)</f>
        <v>658738.90663206065</v>
      </c>
      <c r="D6" s="5">
        <v>752000</v>
      </c>
      <c r="E6" s="5">
        <v>780000</v>
      </c>
      <c r="F6" s="5">
        <v>825000</v>
      </c>
      <c r="G6" s="5">
        <v>875000</v>
      </c>
      <c r="H6" s="5">
        <v>950000</v>
      </c>
      <c r="I6" s="5">
        <v>1050000</v>
      </c>
      <c r="J6" s="5">
        <v>1150000</v>
      </c>
    </row>
    <row r="7" spans="1:16" x14ac:dyDescent="0.2">
      <c r="D7" s="6"/>
      <c r="F7" s="6"/>
    </row>
    <row r="8" spans="1:16" x14ac:dyDescent="0.2">
      <c r="A8" s="1" t="s">
        <v>36</v>
      </c>
      <c r="D8" s="6"/>
    </row>
    <row r="10" spans="1:16" x14ac:dyDescent="0.2">
      <c r="A10" s="8" t="s">
        <v>38</v>
      </c>
    </row>
    <row r="11" spans="1:16" x14ac:dyDescent="0.2">
      <c r="B11" s="22" t="s">
        <v>31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 t="s">
        <v>32</v>
      </c>
      <c r="N11" s="22"/>
      <c r="O11" s="22"/>
      <c r="P11" s="22"/>
    </row>
    <row r="12" spans="1:16" x14ac:dyDescent="0.2">
      <c r="A12" s="11"/>
      <c r="B12" s="11" t="s">
        <v>13</v>
      </c>
      <c r="C12" s="11" t="s">
        <v>14</v>
      </c>
      <c r="D12" s="11" t="s">
        <v>15</v>
      </c>
      <c r="E12" s="11" t="s">
        <v>16</v>
      </c>
      <c r="F12" s="11" t="s">
        <v>17</v>
      </c>
      <c r="G12" s="11" t="s">
        <v>18</v>
      </c>
      <c r="H12" s="11" t="s">
        <v>19</v>
      </c>
      <c r="I12" s="11" t="s">
        <v>20</v>
      </c>
      <c r="J12" s="11" t="s">
        <v>21</v>
      </c>
      <c r="K12" s="11" t="s">
        <v>22</v>
      </c>
      <c r="L12" s="11" t="s">
        <v>23</v>
      </c>
      <c r="M12" s="11" t="s">
        <v>24</v>
      </c>
      <c r="N12" s="11" t="s">
        <v>27</v>
      </c>
      <c r="O12" s="11" t="s">
        <v>28</v>
      </c>
      <c r="P12" s="11" t="s">
        <v>29</v>
      </c>
    </row>
    <row r="13" spans="1:16" x14ac:dyDescent="0.2">
      <c r="A13" s="12" t="s">
        <v>25</v>
      </c>
      <c r="B13" s="17">
        <v>11583</v>
      </c>
      <c r="C13" s="17">
        <v>22469</v>
      </c>
      <c r="D13" s="17">
        <v>23883</v>
      </c>
      <c r="E13" s="17">
        <v>17599</v>
      </c>
      <c r="F13" s="17">
        <v>22467</v>
      </c>
      <c r="G13" s="17">
        <v>26906</v>
      </c>
      <c r="H13" s="17">
        <v>27471</v>
      </c>
      <c r="I13" s="17">
        <v>24948</v>
      </c>
      <c r="J13" s="17">
        <v>26540</v>
      </c>
      <c r="K13" s="17">
        <v>24788</v>
      </c>
      <c r="L13" s="17">
        <v>28437</v>
      </c>
      <c r="M13" s="17">
        <v>23371.909090909092</v>
      </c>
      <c r="N13" s="17">
        <v>24443.628099173555</v>
      </c>
      <c r="O13" s="17">
        <v>24623.139744552969</v>
      </c>
      <c r="P13" s="17">
        <v>24690.425175875964</v>
      </c>
    </row>
    <row r="14" spans="1:16" x14ac:dyDescent="0.2">
      <c r="A14" s="12" t="s">
        <v>26</v>
      </c>
      <c r="B14" s="17">
        <v>29685</v>
      </c>
      <c r="C14" s="17">
        <v>33297</v>
      </c>
      <c r="D14" s="17">
        <v>28682</v>
      </c>
      <c r="E14" s="17">
        <v>25518</v>
      </c>
      <c r="F14" s="17">
        <v>28842</v>
      </c>
      <c r="G14" s="17">
        <v>31620</v>
      </c>
      <c r="H14" s="17">
        <v>29017</v>
      </c>
      <c r="I14" s="17">
        <v>33983</v>
      </c>
      <c r="J14" s="17">
        <v>30559</v>
      </c>
      <c r="K14" s="17">
        <v>31242</v>
      </c>
      <c r="L14" s="17">
        <v>30754</v>
      </c>
      <c r="M14" s="17">
        <v>30290.81818181818</v>
      </c>
      <c r="N14" s="17">
        <v>30345.89256198347</v>
      </c>
      <c r="O14" s="17">
        <v>30077.610067618334</v>
      </c>
      <c r="P14" s="17">
        <v>30204.48371012909</v>
      </c>
    </row>
    <row r="15" spans="1:16" x14ac:dyDescent="0.2">
      <c r="A15" s="13" t="s">
        <v>11</v>
      </c>
      <c r="B15" s="18">
        <v>41268</v>
      </c>
      <c r="C15" s="18">
        <v>55766</v>
      </c>
      <c r="D15" s="18">
        <v>52565</v>
      </c>
      <c r="E15" s="18">
        <v>43117</v>
      </c>
      <c r="F15" s="18">
        <v>51309</v>
      </c>
      <c r="G15" s="18">
        <v>58526</v>
      </c>
      <c r="H15" s="18">
        <v>56488</v>
      </c>
      <c r="I15" s="18">
        <v>58931</v>
      </c>
      <c r="J15" s="18">
        <v>57099</v>
      </c>
      <c r="K15" s="18">
        <v>56030</v>
      </c>
      <c r="L15" s="18">
        <v>59191</v>
      </c>
      <c r="M15" s="18">
        <v>53662.727272727272</v>
      </c>
      <c r="N15" s="18">
        <v>54789.520661157025</v>
      </c>
      <c r="O15" s="18">
        <v>54700.7498121713</v>
      </c>
      <c r="P15" s="18">
        <v>54894.908886005054</v>
      </c>
    </row>
    <row r="20" spans="1:7" x14ac:dyDescent="0.2">
      <c r="A20" s="8" t="s">
        <v>35</v>
      </c>
    </row>
    <row r="21" spans="1:7" ht="26.25" thickBot="1" x14ac:dyDescent="0.25">
      <c r="C21" s="7" t="s">
        <v>33</v>
      </c>
      <c r="D21" s="7" t="s">
        <v>34</v>
      </c>
      <c r="E21" s="10" t="s">
        <v>39</v>
      </c>
    </row>
    <row r="22" spans="1:7" ht="13.5" thickBot="1" x14ac:dyDescent="0.25">
      <c r="C22" s="6">
        <f>C6</f>
        <v>658738.90663206065</v>
      </c>
      <c r="D22" s="6">
        <f>D6</f>
        <v>752000</v>
      </c>
      <c r="E22" s="16">
        <f>D22-C22</f>
        <v>93261.093367939349</v>
      </c>
    </row>
    <row r="24" spans="1:7" x14ac:dyDescent="0.2">
      <c r="A24" s="8" t="s">
        <v>37</v>
      </c>
    </row>
    <row r="26" spans="1:7" x14ac:dyDescent="0.2">
      <c r="A26" s="1" t="s">
        <v>40</v>
      </c>
      <c r="G26" s="1">
        <v>28000</v>
      </c>
    </row>
    <row r="27" spans="1:7" x14ac:dyDescent="0.2">
      <c r="A27" s="1" t="s">
        <v>42</v>
      </c>
      <c r="G27" s="1">
        <v>30799.999999999996</v>
      </c>
    </row>
    <row r="28" spans="1:7" ht="13.5" thickBot="1" x14ac:dyDescent="0.25">
      <c r="A28" s="1" t="s">
        <v>41</v>
      </c>
      <c r="G28" s="9">
        <v>35200</v>
      </c>
    </row>
    <row r="29" spans="1:7" ht="13.5" thickBot="1" x14ac:dyDescent="0.25">
      <c r="A29" s="14" t="s">
        <v>11</v>
      </c>
      <c r="B29" s="14"/>
      <c r="C29" s="14"/>
      <c r="D29" s="14"/>
      <c r="E29" s="14"/>
      <c r="F29" s="14"/>
      <c r="G29" s="15">
        <f>SUM(G26:G28)</f>
        <v>94000</v>
      </c>
    </row>
    <row r="30" spans="1:7" x14ac:dyDescent="0.2">
      <c r="G30" s="8"/>
    </row>
  </sheetData>
  <mergeCells count="3">
    <mergeCell ref="A1:J1"/>
    <mergeCell ref="B11:L11"/>
    <mergeCell ref="M11:P11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0045167</dc:creator>
  <cp:lastModifiedBy>VSharma</cp:lastModifiedBy>
  <cp:lastPrinted>2012-12-14T13:43:40Z</cp:lastPrinted>
  <dcterms:created xsi:type="dcterms:W3CDTF">2012-09-04T16:06:14Z</dcterms:created>
  <dcterms:modified xsi:type="dcterms:W3CDTF">2012-12-14T13:43:46Z</dcterms:modified>
</cp:coreProperties>
</file>